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4\DIF\"/>
    </mc:Choice>
  </mc:AlternateContent>
  <bookViews>
    <workbookView xWindow="0" yWindow="0" windowWidth="28800" windowHeight="11730" tabRatio="885"/>
  </bookViews>
  <sheets>
    <sheet name="COG" sheetId="6" r:id="rId1"/>
  </sheets>
  <definedNames>
    <definedName name="_xlnm._FilterDatabase" localSheetId="0" hidden="1">COG!$A$3:$G$76</definedName>
  </definedNames>
  <calcPr calcId="162913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<sst xmlns="http://schemas.openxmlformats.org/spreadsheetml/2006/main" count="85" uniqueCount="85">
  <si>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</si>
  <si>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</si>
  <si>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</si>
  <si>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</si>
  <si>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</si>
  <si>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</si>
  <si>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</si>
  <si>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</si>
  <si>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</si>
  <si>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</si>
  <si>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</si>
  <si>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</si>
  <si>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</si>
  <si>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</si>
  <si>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</si>
  <si>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</si>
  <si>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</si>
  <si>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</si>
  <si>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</si>
  <si>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</si>
  <si>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</si>
  <si>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</si>
  <si>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</si>
  <si>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</si>
  <si>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</si>
  <si>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</si>
  <si>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</si>
  <si>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</si>
  <si>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</si>
  <si>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</si>
  <si>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</si>
  <si>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</si>
  <si>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</si>
  <si>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</si>
  <si>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</si>
  <si>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</si>
  <si>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</si>
  <si>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</si>
  <si>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</si>
  <si>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</si>
  <si>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</si>
  <si>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</si>
  <si>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</si>
  <si>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</si>
  <si>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</si>
  <si>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</si>
  <si>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</si>
  <si>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</si>
  <si>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</si>
  <si>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</si>
  <si>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</si>
  <si>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</si>
  <si>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</si>
  <si>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</si>
  <si>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</si>
  <si>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</si>
  <si>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</si>
  <si>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</si>
  <si>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</si>
  <si>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</si>
  <si>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</si>
  <si>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</si>
  <si>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</si>
  <si>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</si>
  <si>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</si>
  <si>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</si>
  <si>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</si>
  <si>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</si>
  <si>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</si>
  <si>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</si>
  <si>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</si>
  <si>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</si>
  <si>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</si>
  <si>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</si>
  <si>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</si>
  <si>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</si>
  <si>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</si>
  <si>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</si>
  <si>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</si>
  <si>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</si>
  <si>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</si>
  <si>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</si>
  <si>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</si>
  <si>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</si>
  <si>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Salamanca, Guanajuato.
Estado Analítico del Ejercicio del Presupuesto de Egresos
Clasificación por Objeto del Gasto (Capítulo y Concepto)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</si>
</sst>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tabSelected="1" workbookViewId="0">
      <selection activeCell="H11" sqref="H1:AV1048576"/>
    </sheetView>
  </sheetViews>
  <sheetFormatPr baseColWidth="10" defaultColWidth="12" defaultRowHeight="11.25" x14ac:dyDescent="0.2"/>
  <cols>
    <col min="1" max="1" width="61" style="1" customWidth="1"/>
    <col min="2" max="2" width="15.6640625" style="1" customWidth="1"/>
    <col min="3" max="3" width="18" style="1" customWidth="1"/>
    <col min="4" max="4" width="15.83203125" style="1" customWidth="1"/>
    <col min="5" max="6" width="18.33203125" style="1" customWidth="1"/>
    <col min="7" max="7" width="19" style="1" customWidth="1"/>
    <col min="8" max="16384" width="12" style="1"/>
  </cols>
  <sheetData>
    <row r="1" spans="1:7" ht="50.1" customHeight="1" x14ac:dyDescent="0.2">
      <c r="A1" s="21" t="s">
        <v>84</v>
      </c>
      <c r="B1" s="21"/>
      <c r="C1" s="21"/>
      <c r="D1" s="21"/>
      <c r="E1" s="21"/>
      <c r="F1" s="21"/>
      <c r="G1" s="22"/>
    </row>
    <row r="2" spans="1:7" x14ac:dyDescent="0.2">
      <c r="A2" s="19"/>
      <c r="B2" s="16"/>
      <c r="C2" s="17"/>
      <c r="D2" s="14" t="s">
        <v>15</v>
      </c>
      <c r="E2" s="17"/>
      <c r="F2" s="18"/>
      <c r="G2" s="23" t="s">
        <v>14</v>
      </c>
    </row>
    <row r="3" spans="1:7" ht="24.95" customHeight="1" x14ac:dyDescent="0.2">
      <c r="A3" s="15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4"/>
    </row>
    <row r="4" spans="1:7" x14ac:dyDescent="0.2">
      <c r="A4" s="20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7" x14ac:dyDescent="0.2">
      <c r="A5" s="11" t="s">
        <v>16</v>
      </c>
      <c r="B5" s="7">
        <f>SUM(B6:B12)</f>
        <v>51442103.43</v>
      </c>
      <c r="C5" s="7">
        <f>SUM(C6:C12)</f>
        <v>-320100.00000000012</v>
      </c>
      <c r="D5" s="7">
        <f>B5+C5</f>
        <v>51122003.43</v>
      </c>
      <c r="E5" s="7">
        <f>SUM(E6:E12)</f>
        <v>50018075.439999998</v>
      </c>
      <c r="F5" s="7">
        <f>SUM(F6:F12)</f>
        <v>50005521.189999998</v>
      </c>
      <c r="G5" s="7">
        <f>D5-E5</f>
        <v>1103927.9900000021</v>
      </c>
    </row>
    <row r="6" spans="1:7" x14ac:dyDescent="0.2">
      <c r="A6" s="12" t="s">
        <v>20</v>
      </c>
      <c r="B6" s="5">
        <v>32444293.739999998</v>
      </c>
      <c r="C6" s="5">
        <v>-1160978.5900000001</v>
      </c>
      <c r="D6" s="5">
        <f t="shared" ref="D6:D69" si="0">B6+C6</f>
        <v>31283315.149999999</v>
      </c>
      <c r="E6" s="5">
        <v>31283315.149999999</v>
      </c>
      <c r="F6" s="5">
        <v>31278484.620000001</v>
      </c>
      <c r="G6" s="5">
        <f t="shared" ref="G6:G69" si="1">D6-E6</f>
        <v>0</v>
      </c>
    </row>
    <row r="7" spans="1:7" x14ac:dyDescent="0.2">
      <c r="A7" s="12" t="s">
        <v>21</v>
      </c>
      <c r="B7" s="5">
        <v>0</v>
      </c>
      <c r="C7" s="5">
        <v>30000</v>
      </c>
      <c r="D7" s="5">
        <f t="shared" si="0"/>
        <v>30000</v>
      </c>
      <c r="E7" s="5">
        <v>0</v>
      </c>
      <c r="F7" s="5">
        <v>0</v>
      </c>
      <c r="G7" s="5">
        <f t="shared" si="1"/>
        <v>30000</v>
      </c>
    </row>
    <row r="8" spans="1:7" x14ac:dyDescent="0.2">
      <c r="A8" s="12" t="s">
        <v>22</v>
      </c>
      <c r="B8" s="5">
        <v>4919832.8</v>
      </c>
      <c r="C8" s="5">
        <v>389214.36</v>
      </c>
      <c r="D8" s="5">
        <f t="shared" si="0"/>
        <v>5309047.16</v>
      </c>
      <c r="E8" s="5">
        <v>5127130.24</v>
      </c>
      <c r="F8" s="5">
        <v>5119406.5199999996</v>
      </c>
      <c r="G8" s="5">
        <f t="shared" si="1"/>
        <v>181916.91999999993</v>
      </c>
    </row>
    <row r="9" spans="1:7" x14ac:dyDescent="0.2">
      <c r="A9" s="12" t="s">
        <v>1</v>
      </c>
      <c r="B9" s="5">
        <v>8973686.8200000003</v>
      </c>
      <c r="C9" s="5">
        <v>0</v>
      </c>
      <c r="D9" s="5">
        <f t="shared" si="0"/>
        <v>8973686.8200000003</v>
      </c>
      <c r="E9" s="5">
        <v>8311380.7199999997</v>
      </c>
      <c r="F9" s="5">
        <v>8311380.7199999997</v>
      </c>
      <c r="G9" s="5">
        <f t="shared" si="1"/>
        <v>662306.10000000056</v>
      </c>
    </row>
    <row r="10" spans="1:7" x14ac:dyDescent="0.2">
      <c r="A10" s="12" t="s">
        <v>23</v>
      </c>
      <c r="B10" s="5">
        <v>3482075.38</v>
      </c>
      <c r="C10" s="5">
        <v>453764.23</v>
      </c>
      <c r="D10" s="5">
        <f t="shared" si="0"/>
        <v>3935839.61</v>
      </c>
      <c r="E10" s="5">
        <v>3743692.07</v>
      </c>
      <c r="F10" s="5">
        <v>3743692.07</v>
      </c>
      <c r="G10" s="5">
        <f t="shared" si="1"/>
        <v>192147.54000000004</v>
      </c>
    </row>
    <row r="11" spans="1:7" x14ac:dyDescent="0.2">
      <c r="A11" s="12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12" t="s">
        <v>24</v>
      </c>
      <c r="B12" s="5">
        <v>1622214.69</v>
      </c>
      <c r="C12" s="5">
        <v>-32100</v>
      </c>
      <c r="D12" s="5">
        <f t="shared" si="0"/>
        <v>1590114.69</v>
      </c>
      <c r="E12" s="5">
        <v>1552557.26</v>
      </c>
      <c r="F12" s="5">
        <v>1552557.26</v>
      </c>
      <c r="G12" s="5">
        <f t="shared" si="1"/>
        <v>37557.429999999935</v>
      </c>
    </row>
    <row r="13" spans="1:7" x14ac:dyDescent="0.2">
      <c r="A13" s="11" t="s">
        <v>79</v>
      </c>
      <c r="B13" s="8">
        <f>SUM(B14:B22)</f>
        <v>6415643.8499999996</v>
      </c>
      <c r="C13" s="8">
        <f>SUM(C14:C22)</f>
        <v>-807148.55</v>
      </c>
      <c r="D13" s="8">
        <f t="shared" si="0"/>
        <v>5608495.2999999998</v>
      </c>
      <c r="E13" s="8">
        <f>SUM(E14:E22)</f>
        <v>4600452.1700000009</v>
      </c>
      <c r="F13" s="8">
        <f>SUM(F14:F22)</f>
        <v>4550860.68</v>
      </c>
      <c r="G13" s="8">
        <f t="shared" si="1"/>
        <v>1008043.129999999</v>
      </c>
    </row>
    <row r="14" spans="1:7" x14ac:dyDescent="0.2">
      <c r="A14" s="12" t="s">
        <v>25</v>
      </c>
      <c r="B14" s="5">
        <v>1985100.44</v>
      </c>
      <c r="C14" s="5">
        <v>-440411.18</v>
      </c>
      <c r="D14" s="5">
        <f t="shared" si="0"/>
        <v>1544689.26</v>
      </c>
      <c r="E14" s="5">
        <v>1359686.75</v>
      </c>
      <c r="F14" s="5">
        <v>1329042.3999999999</v>
      </c>
      <c r="G14" s="5">
        <f t="shared" si="1"/>
        <v>185002.51</v>
      </c>
    </row>
    <row r="15" spans="1:7" x14ac:dyDescent="0.2">
      <c r="A15" s="12" t="s">
        <v>26</v>
      </c>
      <c r="B15" s="5">
        <v>837815.8</v>
      </c>
      <c r="C15" s="5">
        <v>211000</v>
      </c>
      <c r="D15" s="5">
        <f t="shared" si="0"/>
        <v>1048815.8</v>
      </c>
      <c r="E15" s="5">
        <v>952700.67</v>
      </c>
      <c r="F15" s="5">
        <v>952700.67</v>
      </c>
      <c r="G15" s="5">
        <f t="shared" si="1"/>
        <v>96115.13</v>
      </c>
    </row>
    <row r="16" spans="1:7" x14ac:dyDescent="0.2">
      <c r="A16" s="12" t="s">
        <v>27</v>
      </c>
      <c r="B16" s="5">
        <v>1218300</v>
      </c>
      <c r="C16" s="5">
        <v>-1218300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</row>
    <row r="17" spans="1:7" x14ac:dyDescent="0.2">
      <c r="A17" s="12" t="s">
        <v>28</v>
      </c>
      <c r="B17" s="5">
        <v>588041.52</v>
      </c>
      <c r="C17" s="5">
        <v>168308.4</v>
      </c>
      <c r="D17" s="5">
        <f t="shared" si="0"/>
        <v>756349.92</v>
      </c>
      <c r="E17" s="5">
        <v>335990.39</v>
      </c>
      <c r="F17" s="5">
        <v>335231.03000000003</v>
      </c>
      <c r="G17" s="5">
        <f t="shared" si="1"/>
        <v>420359.53</v>
      </c>
    </row>
    <row r="18" spans="1:7" x14ac:dyDescent="0.2">
      <c r="A18" s="12" t="s">
        <v>29</v>
      </c>
      <c r="B18" s="5">
        <v>340384</v>
      </c>
      <c r="C18" s="5">
        <v>117240</v>
      </c>
      <c r="D18" s="5">
        <f t="shared" si="0"/>
        <v>457624</v>
      </c>
      <c r="E18" s="5">
        <v>360538.75</v>
      </c>
      <c r="F18" s="5">
        <v>360538.75</v>
      </c>
      <c r="G18" s="5">
        <f t="shared" si="1"/>
        <v>97085.25</v>
      </c>
    </row>
    <row r="19" spans="1:7" x14ac:dyDescent="0.2">
      <c r="A19" s="12" t="s">
        <v>30</v>
      </c>
      <c r="B19" s="5">
        <v>883999.92</v>
      </c>
      <c r="C19" s="5">
        <v>230000</v>
      </c>
      <c r="D19" s="5">
        <f t="shared" si="0"/>
        <v>1113999.92</v>
      </c>
      <c r="E19" s="5">
        <v>1039640.12</v>
      </c>
      <c r="F19" s="5">
        <v>1039640.12</v>
      </c>
      <c r="G19" s="5">
        <f t="shared" si="1"/>
        <v>74359.79999999993</v>
      </c>
    </row>
    <row r="20" spans="1:7" x14ac:dyDescent="0.2">
      <c r="A20" s="12" t="s">
        <v>31</v>
      </c>
      <c r="B20" s="5">
        <v>240699.17</v>
      </c>
      <c r="C20" s="5">
        <v>171279.99</v>
      </c>
      <c r="D20" s="5">
        <f t="shared" si="0"/>
        <v>411979.16000000003</v>
      </c>
      <c r="E20" s="5">
        <v>329389.09000000003</v>
      </c>
      <c r="F20" s="5">
        <v>323392.05</v>
      </c>
      <c r="G20" s="5">
        <f t="shared" si="1"/>
        <v>82590.070000000007</v>
      </c>
    </row>
    <row r="21" spans="1:7" x14ac:dyDescent="0.2">
      <c r="A21" s="12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</row>
    <row r="22" spans="1:7" x14ac:dyDescent="0.2">
      <c r="A22" s="12" t="s">
        <v>33</v>
      </c>
      <c r="B22" s="5">
        <v>321303</v>
      </c>
      <c r="C22" s="5">
        <v>-46265.760000000002</v>
      </c>
      <c r="D22" s="5">
        <f t="shared" si="0"/>
        <v>275037.24</v>
      </c>
      <c r="E22" s="5">
        <v>222506.4</v>
      </c>
      <c r="F22" s="5">
        <v>210315.66</v>
      </c>
      <c r="G22" s="5">
        <f t="shared" si="1"/>
        <v>52530.84</v>
      </c>
    </row>
    <row r="23" spans="1:7" x14ac:dyDescent="0.2">
      <c r="A23" s="11" t="s">
        <v>17</v>
      </c>
      <c r="B23" s="8">
        <f>SUM(B24:B32)</f>
        <v>5702480.5599999996</v>
      </c>
      <c r="C23" s="8">
        <f>SUM(C24:C32)</f>
        <v>57684.509999999995</v>
      </c>
      <c r="D23" s="8">
        <f t="shared" si="0"/>
        <v>5760165.0699999994</v>
      </c>
      <c r="E23" s="8">
        <f>SUM(E24:E32)</f>
        <v>4462626.1300000008</v>
      </c>
      <c r="F23" s="8">
        <f>SUM(F24:F32)</f>
        <v>4247775.1300000008</v>
      </c>
      <c r="G23" s="8">
        <f t="shared" si="1"/>
        <v>1297538.9399999985</v>
      </c>
    </row>
    <row r="24" spans="1:7" x14ac:dyDescent="0.2">
      <c r="A24" s="12" t="s">
        <v>34</v>
      </c>
      <c r="B24" s="5">
        <v>713828</v>
      </c>
      <c r="C24" s="5">
        <v>5100</v>
      </c>
      <c r="D24" s="5">
        <f t="shared" si="0"/>
        <v>718928</v>
      </c>
      <c r="E24" s="5">
        <v>603047.84</v>
      </c>
      <c r="F24" s="5">
        <v>586481.84</v>
      </c>
      <c r="G24" s="5">
        <f t="shared" si="1"/>
        <v>115880.16000000003</v>
      </c>
    </row>
    <row r="25" spans="1:7" x14ac:dyDescent="0.2">
      <c r="A25" s="12" t="s">
        <v>35</v>
      </c>
      <c r="B25" s="5">
        <v>150167.59</v>
      </c>
      <c r="C25" s="5">
        <v>20030</v>
      </c>
      <c r="D25" s="5">
        <f t="shared" si="0"/>
        <v>170197.59</v>
      </c>
      <c r="E25" s="5">
        <v>119310.94</v>
      </c>
      <c r="F25" s="5">
        <v>119310.94</v>
      </c>
      <c r="G25" s="5">
        <f t="shared" si="1"/>
        <v>50886.649999999994</v>
      </c>
    </row>
    <row r="26" spans="1:7" x14ac:dyDescent="0.2">
      <c r="A26" s="12" t="s">
        <v>36</v>
      </c>
      <c r="B26" s="5">
        <v>414885.92</v>
      </c>
      <c r="C26" s="5">
        <v>96043.48</v>
      </c>
      <c r="D26" s="5">
        <f t="shared" si="0"/>
        <v>510929.39999999997</v>
      </c>
      <c r="E26" s="5">
        <v>413307.39</v>
      </c>
      <c r="F26" s="5">
        <v>413307.39</v>
      </c>
      <c r="G26" s="5">
        <f t="shared" si="1"/>
        <v>97622.009999999951</v>
      </c>
    </row>
    <row r="27" spans="1:7" x14ac:dyDescent="0.2">
      <c r="A27" s="12" t="s">
        <v>37</v>
      </c>
      <c r="B27" s="5">
        <v>434736</v>
      </c>
      <c r="C27" s="5">
        <v>12000</v>
      </c>
      <c r="D27" s="5">
        <f t="shared" si="0"/>
        <v>446736</v>
      </c>
      <c r="E27" s="5">
        <v>305280.74</v>
      </c>
      <c r="F27" s="5">
        <v>305280.74</v>
      </c>
      <c r="G27" s="5">
        <f t="shared" si="1"/>
        <v>141455.26</v>
      </c>
    </row>
    <row r="28" spans="1:7" x14ac:dyDescent="0.2">
      <c r="A28" s="12" t="s">
        <v>38</v>
      </c>
      <c r="B28" s="5">
        <v>1237756.92</v>
      </c>
      <c r="C28" s="5">
        <v>-191200.8</v>
      </c>
      <c r="D28" s="5">
        <f t="shared" si="0"/>
        <v>1046556.1199999999</v>
      </c>
      <c r="E28" s="5">
        <v>570216.67000000004</v>
      </c>
      <c r="F28" s="5">
        <v>570216.67000000004</v>
      </c>
      <c r="G28" s="5">
        <f t="shared" si="1"/>
        <v>476339.44999999984</v>
      </c>
    </row>
    <row r="29" spans="1:7" x14ac:dyDescent="0.2">
      <c r="A29" s="12" t="s">
        <v>39</v>
      </c>
      <c r="B29" s="5">
        <v>35360</v>
      </c>
      <c r="C29" s="5">
        <v>0</v>
      </c>
      <c r="D29" s="5">
        <f t="shared" si="0"/>
        <v>35360</v>
      </c>
      <c r="E29" s="5">
        <v>5196.3</v>
      </c>
      <c r="F29" s="5">
        <v>5196.3</v>
      </c>
      <c r="G29" s="5">
        <f t="shared" si="1"/>
        <v>30163.7</v>
      </c>
    </row>
    <row r="30" spans="1:7" x14ac:dyDescent="0.2">
      <c r="A30" s="12" t="s">
        <v>40</v>
      </c>
      <c r="B30" s="5">
        <v>61040</v>
      </c>
      <c r="C30" s="5">
        <v>3900</v>
      </c>
      <c r="D30" s="5">
        <f t="shared" si="0"/>
        <v>64940</v>
      </c>
      <c r="E30" s="5">
        <v>14312.02</v>
      </c>
      <c r="F30" s="5">
        <v>14312.02</v>
      </c>
      <c r="G30" s="5">
        <f t="shared" si="1"/>
        <v>50627.979999999996</v>
      </c>
    </row>
    <row r="31" spans="1:7" x14ac:dyDescent="0.2">
      <c r="A31" s="12" t="s">
        <v>41</v>
      </c>
      <c r="B31" s="5">
        <v>1296952</v>
      </c>
      <c r="C31" s="5">
        <v>0</v>
      </c>
      <c r="D31" s="5">
        <f t="shared" si="0"/>
        <v>1296952</v>
      </c>
      <c r="E31" s="5">
        <v>1140129.6100000001</v>
      </c>
      <c r="F31" s="5">
        <v>1134729.6100000001</v>
      </c>
      <c r="G31" s="5">
        <f t="shared" si="1"/>
        <v>156822.3899999999</v>
      </c>
    </row>
    <row r="32" spans="1:7" x14ac:dyDescent="0.2">
      <c r="A32" s="12" t="s">
        <v>0</v>
      </c>
      <c r="B32" s="5">
        <v>1357754.13</v>
      </c>
      <c r="C32" s="5">
        <v>111811.83</v>
      </c>
      <c r="D32" s="5">
        <f t="shared" si="0"/>
        <v>1469565.96</v>
      </c>
      <c r="E32" s="5">
        <v>1291824.6200000001</v>
      </c>
      <c r="F32" s="5">
        <v>1098939.6200000001</v>
      </c>
      <c r="G32" s="5">
        <f t="shared" si="1"/>
        <v>177741.33999999985</v>
      </c>
    </row>
    <row r="33" spans="1:7" x14ac:dyDescent="0.2">
      <c r="A33" s="11" t="s">
        <v>80</v>
      </c>
      <c r="B33" s="8">
        <f>SUM(B34:B42)</f>
        <v>4640698.3899999997</v>
      </c>
      <c r="C33" s="8">
        <f>SUM(C34:C42)</f>
        <v>709179.67</v>
      </c>
      <c r="D33" s="8">
        <f t="shared" si="0"/>
        <v>5349878.0599999996</v>
      </c>
      <c r="E33" s="8">
        <f>SUM(E34:E42)</f>
        <v>4660342.9400000004</v>
      </c>
      <c r="F33" s="8">
        <f>SUM(F34:F42)</f>
        <v>4660342.9400000004</v>
      </c>
      <c r="G33" s="8">
        <f t="shared" si="1"/>
        <v>689535.11999999918</v>
      </c>
    </row>
    <row r="34" spans="1:7" x14ac:dyDescent="0.2">
      <c r="A34" s="12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</row>
    <row r="35" spans="1:7" x14ac:dyDescent="0.2">
      <c r="A35" s="12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</row>
    <row r="36" spans="1:7" x14ac:dyDescent="0.2">
      <c r="A36" s="12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</row>
    <row r="37" spans="1:7" x14ac:dyDescent="0.2">
      <c r="A37" s="12" t="s">
        <v>45</v>
      </c>
      <c r="B37" s="5">
        <v>4640698.3899999997</v>
      </c>
      <c r="C37" s="5">
        <v>709179.67</v>
      </c>
      <c r="D37" s="5">
        <f t="shared" si="0"/>
        <v>5349878.0599999996</v>
      </c>
      <c r="E37" s="5">
        <v>4660342.9400000004</v>
      </c>
      <c r="F37" s="5">
        <v>4660342.9400000004</v>
      </c>
      <c r="G37" s="5">
        <f t="shared" si="1"/>
        <v>689535.11999999918</v>
      </c>
    </row>
    <row r="38" spans="1:7" x14ac:dyDescent="0.2">
      <c r="A38" s="12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</row>
    <row r="39" spans="1:7" x14ac:dyDescent="0.2">
      <c r="A39" s="12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</row>
    <row r="40" spans="1:7" x14ac:dyDescent="0.2">
      <c r="A40" s="12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</row>
    <row r="41" spans="1:7" x14ac:dyDescent="0.2">
      <c r="A41" s="12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</row>
    <row r="42" spans="1:7" x14ac:dyDescent="0.2">
      <c r="A42" s="12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</row>
    <row r="43" spans="1:7" x14ac:dyDescent="0.2">
      <c r="A43" s="11" t="s">
        <v>81</v>
      </c>
      <c r="B43" s="8">
        <f>SUM(B44:B52)</f>
        <v>857380</v>
      </c>
      <c r="C43" s="8">
        <f>SUM(C44:C52)</f>
        <v>4565554.51</v>
      </c>
      <c r="D43" s="8">
        <f t="shared" si="0"/>
        <v>5422934.5099999998</v>
      </c>
      <c r="E43" s="8">
        <f>SUM(E44:E52)</f>
        <v>2263835.9899999998</v>
      </c>
      <c r="F43" s="8">
        <f>SUM(F44:F52)</f>
        <v>1960322.99</v>
      </c>
      <c r="G43" s="8">
        <f t="shared" si="1"/>
        <v>3159098.52</v>
      </c>
    </row>
    <row r="44" spans="1:7" x14ac:dyDescent="0.2">
      <c r="A44" s="4" t="s">
        <v>49</v>
      </c>
      <c r="B44" s="5">
        <v>572788</v>
      </c>
      <c r="C44" s="5">
        <v>298934.11</v>
      </c>
      <c r="D44" s="5">
        <f t="shared" si="0"/>
        <v>871722.11</v>
      </c>
      <c r="E44" s="5">
        <v>583402.72</v>
      </c>
      <c r="F44" s="5">
        <v>412825.72</v>
      </c>
      <c r="G44" s="5">
        <f t="shared" si="1"/>
        <v>288319.39</v>
      </c>
    </row>
    <row r="45" spans="1:7" x14ac:dyDescent="0.2">
      <c r="A45" s="12" t="s">
        <v>50</v>
      </c>
      <c r="B45" s="5">
        <v>74605</v>
      </c>
      <c r="C45" s="5">
        <v>243840.6</v>
      </c>
      <c r="D45" s="5">
        <f t="shared" si="0"/>
        <v>318445.59999999998</v>
      </c>
      <c r="E45" s="5">
        <v>285074.03999999998</v>
      </c>
      <c r="F45" s="5">
        <v>152138.04</v>
      </c>
      <c r="G45" s="5">
        <f t="shared" si="1"/>
        <v>33371.56</v>
      </c>
    </row>
    <row r="46" spans="1:7" x14ac:dyDescent="0.2">
      <c r="A46" s="12" t="s">
        <v>51</v>
      </c>
      <c r="B46" s="5">
        <v>83000</v>
      </c>
      <c r="C46" s="5">
        <v>2721162.69</v>
      </c>
      <c r="D46" s="5">
        <f t="shared" si="0"/>
        <v>2804162.69</v>
      </c>
      <c r="E46" s="5">
        <v>99462</v>
      </c>
      <c r="F46" s="5">
        <v>99462</v>
      </c>
      <c r="G46" s="5">
        <f t="shared" si="1"/>
        <v>2704700.69</v>
      </c>
    </row>
    <row r="47" spans="1:7" x14ac:dyDescent="0.2">
      <c r="A47" s="12" t="s">
        <v>52</v>
      </c>
      <c r="B47" s="5">
        <v>0</v>
      </c>
      <c r="C47" s="5">
        <v>1232640.02</v>
      </c>
      <c r="D47" s="5">
        <f t="shared" si="0"/>
        <v>1232640.02</v>
      </c>
      <c r="E47" s="5">
        <v>1204202</v>
      </c>
      <c r="F47" s="5">
        <v>1204202</v>
      </c>
      <c r="G47" s="5">
        <f t="shared" si="1"/>
        <v>28438.020000000019</v>
      </c>
    </row>
    <row r="48" spans="1:7" x14ac:dyDescent="0.2">
      <c r="A48" s="12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</row>
    <row r="49" spans="1:7" x14ac:dyDescent="0.2">
      <c r="A49" s="12" t="s">
        <v>54</v>
      </c>
      <c r="B49" s="5">
        <v>126987</v>
      </c>
      <c r="C49" s="5">
        <v>48977.09</v>
      </c>
      <c r="D49" s="5">
        <f t="shared" si="0"/>
        <v>175964.09</v>
      </c>
      <c r="E49" s="5">
        <v>73412.81</v>
      </c>
      <c r="F49" s="5">
        <v>73412.81</v>
      </c>
      <c r="G49" s="5">
        <f t="shared" si="1"/>
        <v>102551.28</v>
      </c>
    </row>
    <row r="50" spans="1:7" x14ac:dyDescent="0.2">
      <c r="A50" s="12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</row>
    <row r="51" spans="1:7" x14ac:dyDescent="0.2">
      <c r="A51" s="12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</row>
    <row r="52" spans="1:7" x14ac:dyDescent="0.2">
      <c r="A52" s="12" t="s">
        <v>57</v>
      </c>
      <c r="B52" s="5">
        <v>0</v>
      </c>
      <c r="C52" s="5">
        <v>20000</v>
      </c>
      <c r="D52" s="5">
        <f t="shared" si="0"/>
        <v>20000</v>
      </c>
      <c r="E52" s="5">
        <v>18282.419999999998</v>
      </c>
      <c r="F52" s="5">
        <v>18282.419999999998</v>
      </c>
      <c r="G52" s="5">
        <f t="shared" si="1"/>
        <v>1717.5800000000017</v>
      </c>
    </row>
    <row r="53" spans="1:7" x14ac:dyDescent="0.2">
      <c r="A53" s="11" t="s">
        <v>18</v>
      </c>
      <c r="B53" s="8">
        <f>SUM(B54:B56)</f>
        <v>0</v>
      </c>
      <c r="C53" s="8">
        <f>SUM(C54:C56)</f>
        <v>4879242.97</v>
      </c>
      <c r="D53" s="8">
        <f t="shared" si="0"/>
        <v>4879242.97</v>
      </c>
      <c r="E53" s="8">
        <f>SUM(E54:E56)</f>
        <v>3622833.43</v>
      </c>
      <c r="F53" s="8">
        <f>SUM(F54:F56)</f>
        <v>3622833.43</v>
      </c>
      <c r="G53" s="8">
        <f t="shared" si="1"/>
        <v>1256409.5399999996</v>
      </c>
    </row>
    <row r="54" spans="1:7" x14ac:dyDescent="0.2">
      <c r="A54" s="12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</row>
    <row r="55" spans="1:7" x14ac:dyDescent="0.2">
      <c r="A55" s="12" t="s">
        <v>59</v>
      </c>
      <c r="B55" s="5">
        <v>0</v>
      </c>
      <c r="C55" s="5">
        <v>4879242.97</v>
      </c>
      <c r="D55" s="5">
        <f t="shared" si="0"/>
        <v>4879242.97</v>
      </c>
      <c r="E55" s="5">
        <v>3622833.43</v>
      </c>
      <c r="F55" s="5">
        <v>3622833.43</v>
      </c>
      <c r="G55" s="5">
        <f t="shared" si="1"/>
        <v>1256409.5399999996</v>
      </c>
    </row>
    <row r="56" spans="1:7" x14ac:dyDescent="0.2">
      <c r="A56" s="12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</row>
    <row r="57" spans="1:7" x14ac:dyDescent="0.2">
      <c r="A57" s="11" t="s">
        <v>82</v>
      </c>
      <c r="B57" s="8">
        <f>SUM(B58:B64)</f>
        <v>0</v>
      </c>
      <c r="C57" s="8">
        <f>SUM(C58:C64)</f>
        <v>0</v>
      </c>
      <c r="D57" s="8">
        <f t="shared" si="0"/>
        <v>0</v>
      </c>
      <c r="E57" s="8">
        <f>SUM(E58:E64)</f>
        <v>0</v>
      </c>
      <c r="F57" s="8">
        <f>SUM(F58:F64)</f>
        <v>0</v>
      </c>
      <c r="G57" s="8">
        <f t="shared" si="1"/>
        <v>0</v>
      </c>
    </row>
    <row r="58" spans="1:7" x14ac:dyDescent="0.2">
      <c r="A58" s="12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</row>
    <row r="59" spans="1:7" x14ac:dyDescent="0.2">
      <c r="A59" s="12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</row>
    <row r="60" spans="1:7" x14ac:dyDescent="0.2">
      <c r="A60" s="12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</row>
    <row r="61" spans="1:7" x14ac:dyDescent="0.2">
      <c r="A61" s="12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</row>
    <row r="62" spans="1:7" x14ac:dyDescent="0.2">
      <c r="A62" s="12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</row>
    <row r="63" spans="1:7" x14ac:dyDescent="0.2">
      <c r="A63" s="12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</row>
    <row r="64" spans="1:7" x14ac:dyDescent="0.2">
      <c r="A64" s="12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</row>
    <row r="65" spans="1:7" x14ac:dyDescent="0.2">
      <c r="A65" s="11" t="s">
        <v>83</v>
      </c>
      <c r="B65" s="8">
        <f>SUM(B66:B68)</f>
        <v>0</v>
      </c>
      <c r="C65" s="8">
        <f>SUM(C66:C68)</f>
        <v>0</v>
      </c>
      <c r="D65" s="8">
        <f t="shared" si="0"/>
        <v>0</v>
      </c>
      <c r="E65" s="8">
        <f>SUM(E66:E68)</f>
        <v>0</v>
      </c>
      <c r="F65" s="8">
        <f>SUM(F66:F68)</f>
        <v>0</v>
      </c>
      <c r="G65" s="8">
        <f t="shared" si="1"/>
        <v>0</v>
      </c>
    </row>
    <row r="66" spans="1:7" x14ac:dyDescent="0.2">
      <c r="A66" s="12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</row>
    <row r="67" spans="1:7" x14ac:dyDescent="0.2">
      <c r="A67" s="12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</row>
    <row r="68" spans="1:7" x14ac:dyDescent="0.2">
      <c r="A68" s="12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</row>
    <row r="69" spans="1:7" x14ac:dyDescent="0.2">
      <c r="A69" s="11" t="s">
        <v>19</v>
      </c>
      <c r="B69" s="8">
        <f>SUM(B70:B76)</f>
        <v>0</v>
      </c>
      <c r="C69" s="8">
        <f>SUM(C70:C76)</f>
        <v>0</v>
      </c>
      <c r="D69" s="8">
        <f t="shared" si="0"/>
        <v>0</v>
      </c>
      <c r="E69" s="8">
        <f>SUM(E70:E76)</f>
        <v>0</v>
      </c>
      <c r="F69" s="8">
        <f>SUM(F70:F76)</f>
        <v>0</v>
      </c>
      <c r="G69" s="8">
        <f t="shared" si="1"/>
        <v>0</v>
      </c>
    </row>
    <row r="70" spans="1:7" x14ac:dyDescent="0.2">
      <c r="A70" s="12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</row>
    <row r="71" spans="1:7" x14ac:dyDescent="0.2">
      <c r="A71" s="12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</row>
    <row r="72" spans="1:7" x14ac:dyDescent="0.2">
      <c r="A72" s="12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</row>
    <row r="73" spans="1:7" x14ac:dyDescent="0.2">
      <c r="A73" s="12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</row>
    <row r="74" spans="1:7" x14ac:dyDescent="0.2">
      <c r="A74" s="12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</row>
    <row r="75" spans="1:7" x14ac:dyDescent="0.2">
      <c r="A75" s="12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</row>
    <row r="76" spans="1:7" x14ac:dyDescent="0.2">
      <c r="A76" s="13" t="s">
        <v>74</v>
      </c>
      <c r="B76" s="9">
        <v>0</v>
      </c>
      <c r="C76" s="9">
        <v>0</v>
      </c>
      <c r="D76" s="9">
        <f t="shared" si="2"/>
        <v>0</v>
      </c>
      <c r="E76" s="9">
        <v>0</v>
      </c>
      <c r="F76" s="9">
        <v>0</v>
      </c>
      <c r="G76" s="9">
        <f t="shared" si="3"/>
        <v>0</v>
      </c>
    </row>
    <row r="77" spans="1:7" x14ac:dyDescent="0.2">
      <c r="A77" s="6" t="s">
        <v>8</v>
      </c>
      <c r="B77" s="10">
        <f t="shared" ref="B77:G77" si="4">SUM(B5+B13+B23+B33+B43+B53+B57+B65+B69)</f>
        <v>69058306.230000004</v>
      </c>
      <c r="C77" s="10">
        <f t="shared" si="4"/>
        <v>9084413.1099999994</v>
      </c>
      <c r="D77" s="10">
        <f t="shared" si="4"/>
        <v>78142719.340000004</v>
      </c>
      <c r="E77" s="10">
        <f t="shared" si="4"/>
        <v>69628166.100000009</v>
      </c>
      <c r="F77" s="10">
        <f t="shared" si="4"/>
        <v>69047656.359999999</v>
      </c>
      <c r="G77" s="10">
        <f t="shared" si="4"/>
        <v>8514553.2399999984</v>
      </c>
    </row>
    <row r="79" spans="1:7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19685039370078741" right="0.19685039370078741" top="0.55118110236220474" bottom="0.55118110236220474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2025-10-27T15:38:36Z</cp:lastPrinted>
  <dcterms:created xsi:type="dcterms:W3CDTF">2014-02-10T03:37:14Z</dcterms:created>
  <dcterms:modified xsi:type="dcterms:W3CDTF">2025-10-27T15:39:01Z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